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D1" sheetId="2" r:id="rId2"/>
    <sheet name="D2" sheetId="3" r:id="rId3"/>
    <sheet name="List3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<sst xmlns="http://schemas.openxmlformats.org/spreadsheetml/2006/main" count="88" uniqueCount="60">
  <si>
    <t>Svaz vojáků v záloze ČR    U Pergamenky 1151/3       170 00 Praha 7</t>
  </si>
  <si>
    <t>Název soutěže:</t>
  </si>
  <si>
    <t>Poř. č.</t>
  </si>
  <si>
    <t>Číslo průkazu KVZ</t>
  </si>
  <si>
    <t>Jméno, příjmení, titul</t>
  </si>
  <si>
    <t>Jméno a podpis odpovědného funkcionáře :</t>
  </si>
  <si>
    <t>Razítko pořadatele soutěže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</si>
  <si>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</si>
  <si>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</si>
  <si>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</si>
  <si>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</si>
  <si>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</si>
  <si>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</si>
  <si>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</si>
  <si>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</si>
  <si>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</si>
  <si>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</si>
  <si>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</si>
  <si>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</si>
  <si>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</si>
  <si>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</si>
  <si>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</si>
  <si>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Šmída Robert</t>
  </si>
  <si>
    <t>Šauer Jan</t>
  </si>
  <si>
    <t>Smola Jaroslav</t>
  </si>
  <si>
    <t>VÝSLEDKOVÁ   LISTINA</t>
  </si>
  <si>
    <t>Celkem</t>
  </si>
  <si>
    <t>Pořadí</t>
  </si>
  <si>
    <t>číslo listu výsledkové listiny</t>
  </si>
  <si>
    <t>Soutěž</t>
  </si>
  <si>
    <t>Datum soutěže :</t>
  </si>
  <si>
    <t>Čas ukončení soutěže :</t>
  </si>
  <si>
    <t>2570</t>
  </si>
  <si>
    <t>2765</t>
  </si>
  <si>
    <t>0992</t>
  </si>
  <si>
    <t>Jakubec František Ing.</t>
  </si>
  <si>
    <t>2860</t>
  </si>
  <si>
    <t>Příjmení a jméno</t>
  </si>
  <si>
    <t>Číslo</t>
  </si>
  <si>
    <t>X</t>
  </si>
  <si>
    <t xml:space="preserve"> </t>
  </si>
  <si>
    <t>Mířená střelba na přesnost 15 ran</t>
  </si>
  <si>
    <t>Mířená střelba na rychlost 10 ran</t>
  </si>
  <si>
    <t>Čas</t>
  </si>
  <si>
    <t>7</t>
  </si>
  <si>
    <t>Poslední rána</t>
  </si>
  <si>
    <t>16.12.2006 - Dobruška</t>
  </si>
  <si>
    <t>Chudý Josef</t>
  </si>
  <si>
    <t>Kaplan Vladimír</t>
  </si>
  <si>
    <t>1141</t>
  </si>
  <si>
    <t>3535</t>
  </si>
  <si>
    <t>1667</t>
  </si>
  <si>
    <t>Mádr Pavel</t>
  </si>
  <si>
    <t>Dobrovolný Antonín</t>
  </si>
  <si>
    <t>0394</t>
  </si>
  <si>
    <t>Moravec Stanislav</t>
  </si>
  <si>
    <t>3539</t>
  </si>
  <si>
    <t>Votoček Milan</t>
  </si>
  <si>
    <t>Mertlík Jaroslav</t>
  </si>
  <si>
    <t>1819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</si>
</sst>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9" fontId="6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6" fillId="0" borderId="8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6" fillId="0" borderId="15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5">
      <selection activeCell="B12" sqref="B12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5.421875" style="0" customWidth="1"/>
    <col min="4" max="4" width="25.57421875" style="0" customWidth="1"/>
    <col min="5" max="5" width="6.00390625" style="0" customWidth="1"/>
    <col min="6" max="6" width="6.28125" style="0" customWidth="1"/>
    <col min="7" max="7" width="6.140625" style="0" customWidth="1"/>
    <col min="8" max="8" width="6.28125" style="0" customWidth="1"/>
    <col min="9" max="10" width="6.140625" style="0" customWidth="1"/>
    <col min="11" max="11" width="7.57421875" style="0" customWidth="1"/>
    <col min="12" max="12" width="7.7109375" style="0" customWidth="1"/>
  </cols>
  <sheetData>
    <row r="1" spans="1:12" ht="34.5" customHeight="1">
      <c r="A1" s="67" t="s">
        <v>0</v>
      </c>
      <c r="B1" s="67"/>
      <c r="C1" s="67"/>
      <c r="D1" s="88"/>
      <c r="E1" s="89"/>
      <c r="F1" s="89"/>
      <c r="G1" s="89"/>
      <c r="H1" s="89"/>
      <c r="I1" s="89"/>
      <c r="J1" s="90"/>
      <c r="K1" s="5" t="s">
        <v>28</v>
      </c>
      <c r="L1" s="7">
        <v>1</v>
      </c>
    </row>
    <row r="2" spans="1:12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7.75" customHeight="1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3.25" customHeight="1">
      <c r="A6" s="68" t="s">
        <v>1</v>
      </c>
      <c r="B6" s="69"/>
      <c r="C6" s="70"/>
      <c r="D6" s="102" t="s">
        <v>45</v>
      </c>
      <c r="E6" s="103"/>
      <c r="F6" s="103"/>
      <c r="G6" s="103"/>
      <c r="H6" s="103"/>
      <c r="I6" s="103"/>
      <c r="J6" s="104"/>
      <c r="K6" s="16" t="s">
        <v>29</v>
      </c>
      <c r="L6" s="6">
        <v>627</v>
      </c>
    </row>
    <row r="7" spans="1:12" ht="23.25" customHeight="1">
      <c r="A7" s="106" t="s">
        <v>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3.5" thickBo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45" customHeight="1" thickBot="1">
      <c r="A9" s="12" t="s">
        <v>2</v>
      </c>
      <c r="B9" s="13" t="s">
        <v>3</v>
      </c>
      <c r="C9" s="107" t="s">
        <v>4</v>
      </c>
      <c r="D9" s="107"/>
      <c r="E9" s="14" t="s">
        <v>7</v>
      </c>
      <c r="F9" s="14" t="s">
        <v>8</v>
      </c>
      <c r="G9" s="14" t="s">
        <v>9</v>
      </c>
      <c r="H9" s="14" t="s">
        <v>10</v>
      </c>
      <c r="I9" s="13" t="s">
        <v>11</v>
      </c>
      <c r="J9" s="13" t="s">
        <v>12</v>
      </c>
      <c r="K9" s="14" t="s">
        <v>26</v>
      </c>
      <c r="L9" s="15" t="s">
        <v>27</v>
      </c>
    </row>
    <row r="10" spans="1:12" ht="32.25" customHeight="1">
      <c r="A10" s="10" t="s">
        <v>7</v>
      </c>
      <c r="B10" s="19" t="s">
        <v>50</v>
      </c>
      <c r="C10" s="77" t="s">
        <v>47</v>
      </c>
      <c r="D10" s="78"/>
      <c r="E10" s="66">
        <v>69</v>
      </c>
      <c r="F10" s="62">
        <v>23.9</v>
      </c>
      <c r="G10" s="62">
        <v>36</v>
      </c>
      <c r="H10" s="62">
        <v>15.8</v>
      </c>
      <c r="I10" s="62">
        <v>44.12</v>
      </c>
      <c r="J10" s="62">
        <v>0</v>
      </c>
      <c r="K10" s="62">
        <f>SUM(E10:J10)</f>
        <v>188.82000000000002</v>
      </c>
      <c r="L10" s="11">
        <f>RANK(K10,$K$10:$K$24,0)</f>
        <v>9</v>
      </c>
    </row>
    <row r="11" spans="1:12" ht="32.25" customHeight="1">
      <c r="A11" s="2" t="s">
        <v>8</v>
      </c>
      <c r="B11" s="20" t="s">
        <v>59</v>
      </c>
      <c r="C11" s="71" t="s">
        <v>58</v>
      </c>
      <c r="D11" s="72"/>
      <c r="E11" s="63">
        <v>84</v>
      </c>
      <c r="F11" s="63">
        <v>70.82</v>
      </c>
      <c r="G11" s="63">
        <v>54</v>
      </c>
      <c r="H11" s="63">
        <v>34.78</v>
      </c>
      <c r="I11" s="63">
        <v>85.38</v>
      </c>
      <c r="J11" s="63">
        <v>0</v>
      </c>
      <c r="K11" s="63">
        <f>SUM(E11:J11)</f>
        <v>328.98</v>
      </c>
      <c r="L11" s="8">
        <f aca="true" t="shared" si="0" ref="L11:L24">RANK(K11,$K$10:$K$24,0)</f>
        <v>1</v>
      </c>
    </row>
    <row r="12" spans="1:12" ht="32.25" customHeight="1">
      <c r="A12" s="2" t="s">
        <v>9</v>
      </c>
      <c r="B12" s="20" t="s">
        <v>49</v>
      </c>
      <c r="C12" s="71" t="s">
        <v>48</v>
      </c>
      <c r="D12" s="72"/>
      <c r="E12" s="63">
        <v>58</v>
      </c>
      <c r="F12" s="63">
        <v>54.88</v>
      </c>
      <c r="G12" s="63">
        <v>44</v>
      </c>
      <c r="H12" s="63">
        <v>29.91</v>
      </c>
      <c r="I12" s="63">
        <v>75.22</v>
      </c>
      <c r="J12" s="63">
        <v>0</v>
      </c>
      <c r="K12" s="63">
        <f aca="true" t="shared" si="1" ref="K12:K24">SUM(E12:J12)</f>
        <v>262.01</v>
      </c>
      <c r="L12" s="8">
        <f t="shared" si="0"/>
        <v>6</v>
      </c>
    </row>
    <row r="13" spans="1:12" ht="32.25" customHeight="1">
      <c r="A13" s="2" t="s">
        <v>10</v>
      </c>
      <c r="B13" s="20" t="s">
        <v>51</v>
      </c>
      <c r="C13" s="71" t="s">
        <v>52</v>
      </c>
      <c r="D13" s="72"/>
      <c r="E13" s="63">
        <v>84</v>
      </c>
      <c r="F13" s="63">
        <v>67.22</v>
      </c>
      <c r="G13" s="63">
        <v>49</v>
      </c>
      <c r="H13" s="63">
        <v>27.09</v>
      </c>
      <c r="I13" s="63">
        <v>48.5</v>
      </c>
      <c r="J13" s="63">
        <v>0</v>
      </c>
      <c r="K13" s="63">
        <f t="shared" si="1"/>
        <v>275.81</v>
      </c>
      <c r="L13" s="8">
        <f t="shared" si="0"/>
        <v>5</v>
      </c>
    </row>
    <row r="14" spans="1:12" ht="32.25" customHeight="1">
      <c r="A14" s="2" t="s">
        <v>11</v>
      </c>
      <c r="B14" s="20" t="s">
        <v>54</v>
      </c>
      <c r="C14" s="71" t="s">
        <v>53</v>
      </c>
      <c r="D14" s="72"/>
      <c r="E14" s="63">
        <v>60</v>
      </c>
      <c r="F14" s="63">
        <v>0.58</v>
      </c>
      <c r="G14" s="63">
        <v>27</v>
      </c>
      <c r="H14" s="63">
        <v>0</v>
      </c>
      <c r="I14" s="63">
        <v>22.16</v>
      </c>
      <c r="J14" s="63">
        <v>0</v>
      </c>
      <c r="K14" s="63">
        <f t="shared" si="1"/>
        <v>109.74</v>
      </c>
      <c r="L14" s="8">
        <f t="shared" si="0"/>
        <v>11</v>
      </c>
    </row>
    <row r="15" spans="1:12" ht="32.25" customHeight="1">
      <c r="A15" s="2" t="s">
        <v>12</v>
      </c>
      <c r="B15" s="20" t="s">
        <v>34</v>
      </c>
      <c r="C15" s="71" t="s">
        <v>35</v>
      </c>
      <c r="D15" s="72"/>
      <c r="E15" s="63">
        <v>49</v>
      </c>
      <c r="F15" s="63">
        <v>33.82</v>
      </c>
      <c r="G15" s="63">
        <v>19</v>
      </c>
      <c r="H15" s="63">
        <v>0</v>
      </c>
      <c r="I15" s="63">
        <v>29.59</v>
      </c>
      <c r="J15" s="63">
        <v>0</v>
      </c>
      <c r="K15" s="63">
        <f t="shared" si="1"/>
        <v>131.41</v>
      </c>
      <c r="L15" s="8">
        <f t="shared" si="0"/>
        <v>10</v>
      </c>
    </row>
    <row r="16" spans="1:12" ht="32.25" customHeight="1">
      <c r="A16" s="2" t="s">
        <v>13</v>
      </c>
      <c r="B16" s="20" t="s">
        <v>36</v>
      </c>
      <c r="C16" s="71" t="s">
        <v>22</v>
      </c>
      <c r="D16" s="72"/>
      <c r="E16" s="63">
        <v>81</v>
      </c>
      <c r="F16" s="63">
        <v>64.72</v>
      </c>
      <c r="G16" s="63">
        <v>45</v>
      </c>
      <c r="H16" s="63">
        <v>29.15</v>
      </c>
      <c r="I16" s="63">
        <v>63.93</v>
      </c>
      <c r="J16" s="63">
        <v>0</v>
      </c>
      <c r="K16" s="63">
        <f t="shared" si="1"/>
        <v>283.8</v>
      </c>
      <c r="L16" s="8">
        <f t="shared" si="0"/>
        <v>3</v>
      </c>
    </row>
    <row r="17" spans="1:12" ht="32.25" customHeight="1">
      <c r="A17" s="2" t="s">
        <v>14</v>
      </c>
      <c r="B17" s="20" t="s">
        <v>56</v>
      </c>
      <c r="C17" s="71" t="s">
        <v>55</v>
      </c>
      <c r="D17" s="72"/>
      <c r="E17" s="63">
        <v>55</v>
      </c>
      <c r="F17" s="63">
        <v>66.16</v>
      </c>
      <c r="G17" s="63">
        <v>25</v>
      </c>
      <c r="H17" s="63">
        <v>14.29</v>
      </c>
      <c r="I17" s="63">
        <v>42.56</v>
      </c>
      <c r="J17" s="63">
        <v>0</v>
      </c>
      <c r="K17" s="63">
        <f t="shared" si="1"/>
        <v>203.01</v>
      </c>
      <c r="L17" s="8">
        <f t="shared" si="0"/>
        <v>8</v>
      </c>
    </row>
    <row r="18" spans="1:12" ht="32.25" customHeight="1">
      <c r="A18" s="2" t="s">
        <v>15</v>
      </c>
      <c r="B18" s="20" t="s">
        <v>32</v>
      </c>
      <c r="C18" s="71" t="s">
        <v>24</v>
      </c>
      <c r="D18" s="72"/>
      <c r="E18" s="63">
        <v>91</v>
      </c>
      <c r="F18" s="63">
        <v>66.55</v>
      </c>
      <c r="G18" s="63">
        <v>44</v>
      </c>
      <c r="H18" s="63">
        <v>36.53</v>
      </c>
      <c r="I18" s="63">
        <v>50.62</v>
      </c>
      <c r="J18" s="63">
        <v>0</v>
      </c>
      <c r="K18" s="63">
        <f t="shared" si="1"/>
        <v>288.7</v>
      </c>
      <c r="L18" s="8">
        <f t="shared" si="0"/>
        <v>2</v>
      </c>
    </row>
    <row r="19" spans="1:12" ht="32.25" customHeight="1">
      <c r="A19" s="2" t="s">
        <v>16</v>
      </c>
      <c r="B19" s="20" t="s">
        <v>40</v>
      </c>
      <c r="C19" s="71" t="s">
        <v>57</v>
      </c>
      <c r="D19" s="72"/>
      <c r="E19" s="63">
        <v>71</v>
      </c>
      <c r="F19" s="63">
        <v>66.34</v>
      </c>
      <c r="G19" s="63">
        <v>41</v>
      </c>
      <c r="H19" s="63">
        <v>37.19</v>
      </c>
      <c r="I19" s="63">
        <v>44.72</v>
      </c>
      <c r="J19" s="63">
        <v>0</v>
      </c>
      <c r="K19" s="63">
        <f t="shared" si="1"/>
        <v>260.25</v>
      </c>
      <c r="L19" s="17">
        <f t="shared" si="0"/>
        <v>7</v>
      </c>
    </row>
    <row r="20" spans="1:12" ht="32.25" customHeight="1">
      <c r="A20" s="2" t="s">
        <v>17</v>
      </c>
      <c r="B20" s="20" t="s">
        <v>33</v>
      </c>
      <c r="C20" s="71" t="s">
        <v>23</v>
      </c>
      <c r="D20" s="72"/>
      <c r="E20" s="65">
        <v>86</v>
      </c>
      <c r="F20" s="65">
        <v>74.94</v>
      </c>
      <c r="G20" s="65">
        <v>35</v>
      </c>
      <c r="H20" s="65">
        <v>20.35</v>
      </c>
      <c r="I20" s="65">
        <v>60.44</v>
      </c>
      <c r="J20" s="65"/>
      <c r="K20" s="65">
        <f t="shared" si="1"/>
        <v>276.73</v>
      </c>
      <c r="L20" s="17">
        <f t="shared" si="0"/>
        <v>4</v>
      </c>
    </row>
    <row r="21" spans="1:12" ht="32.25" customHeight="1">
      <c r="A21" s="2" t="s">
        <v>18</v>
      </c>
      <c r="B21" s="20" t="s">
        <v>40</v>
      </c>
      <c r="C21" s="71" t="s">
        <v>40</v>
      </c>
      <c r="D21" s="72"/>
      <c r="E21" s="1"/>
      <c r="F21" s="1"/>
      <c r="G21" s="1"/>
      <c r="H21" s="1"/>
      <c r="I21" s="1"/>
      <c r="J21" s="1"/>
      <c r="K21" s="1">
        <f t="shared" si="1"/>
        <v>0</v>
      </c>
      <c r="L21" s="17">
        <f t="shared" si="0"/>
        <v>12</v>
      </c>
    </row>
    <row r="22" spans="1:12" ht="32.25" customHeight="1">
      <c r="A22" s="2" t="s">
        <v>19</v>
      </c>
      <c r="B22" s="20" t="s">
        <v>40</v>
      </c>
      <c r="C22" s="71" t="s">
        <v>40</v>
      </c>
      <c r="D22" s="72"/>
      <c r="E22" s="1"/>
      <c r="F22" s="1"/>
      <c r="G22" s="1"/>
      <c r="H22" s="1"/>
      <c r="I22" s="1"/>
      <c r="J22" s="1"/>
      <c r="K22" s="1">
        <f t="shared" si="1"/>
        <v>0</v>
      </c>
      <c r="L22" s="17">
        <f t="shared" si="0"/>
        <v>12</v>
      </c>
    </row>
    <row r="23" spans="1:12" ht="32.25" customHeight="1">
      <c r="A23" s="2" t="s">
        <v>20</v>
      </c>
      <c r="B23" s="20" t="s">
        <v>40</v>
      </c>
      <c r="C23" s="71" t="s">
        <v>40</v>
      </c>
      <c r="D23" s="72"/>
      <c r="E23" s="1"/>
      <c r="F23" s="1"/>
      <c r="G23" s="1"/>
      <c r="H23" s="1"/>
      <c r="I23" s="1"/>
      <c r="J23" s="1"/>
      <c r="K23" s="1">
        <f t="shared" si="1"/>
        <v>0</v>
      </c>
      <c r="L23" s="17">
        <f t="shared" si="0"/>
        <v>12</v>
      </c>
    </row>
    <row r="24" spans="1:12" ht="32.25" customHeight="1" thickBot="1">
      <c r="A24" s="3" t="s">
        <v>21</v>
      </c>
      <c r="B24" s="21" t="s">
        <v>40</v>
      </c>
      <c r="C24" s="108" t="s">
        <v>40</v>
      </c>
      <c r="D24" s="109"/>
      <c r="E24" s="4"/>
      <c r="F24" s="4"/>
      <c r="G24" s="4"/>
      <c r="H24" s="4"/>
      <c r="I24" s="4"/>
      <c r="J24" s="4"/>
      <c r="K24" s="4">
        <f t="shared" si="1"/>
        <v>0</v>
      </c>
      <c r="L24" s="18">
        <f t="shared" si="0"/>
        <v>12</v>
      </c>
    </row>
    <row r="25" spans="1:12" ht="12" customHeight="1" thickBot="1">
      <c r="A25" s="83"/>
      <c r="B25" s="83"/>
      <c r="C25" s="83"/>
      <c r="D25" s="83"/>
      <c r="E25" s="79"/>
      <c r="F25" s="79"/>
      <c r="G25" s="79"/>
      <c r="H25" s="79"/>
      <c r="I25" s="79"/>
      <c r="J25" s="79"/>
      <c r="K25" s="79"/>
      <c r="L25" s="79"/>
    </row>
    <row r="26" spans="1:12" ht="16.5" customHeight="1">
      <c r="A26" s="75" t="s">
        <v>30</v>
      </c>
      <c r="B26" s="76"/>
      <c r="C26" s="76"/>
      <c r="D26" s="9">
        <v>39067</v>
      </c>
      <c r="E26" s="80" t="s">
        <v>6</v>
      </c>
      <c r="F26" s="79"/>
      <c r="G26" s="79"/>
      <c r="H26" s="79"/>
      <c r="I26" s="79"/>
      <c r="J26" s="79"/>
      <c r="K26" s="79"/>
      <c r="L26" s="81"/>
    </row>
    <row r="27" spans="1:12" ht="4.5" customHeight="1">
      <c r="A27" s="73"/>
      <c r="B27" s="74"/>
      <c r="C27" s="74"/>
      <c r="D27" s="100"/>
      <c r="E27" s="82"/>
      <c r="F27" s="83"/>
      <c r="G27" s="83"/>
      <c r="H27" s="83"/>
      <c r="I27" s="83"/>
      <c r="J27" s="83"/>
      <c r="K27" s="83"/>
      <c r="L27" s="84"/>
    </row>
    <row r="28" spans="1:12" ht="26.25" customHeight="1">
      <c r="A28" s="94" t="s">
        <v>31</v>
      </c>
      <c r="B28" s="95"/>
      <c r="C28" s="95"/>
      <c r="D28" s="100"/>
      <c r="E28" s="82"/>
      <c r="F28" s="83"/>
      <c r="G28" s="83"/>
      <c r="H28" s="83"/>
      <c r="I28" s="83"/>
      <c r="J28" s="83"/>
      <c r="K28" s="83"/>
      <c r="L28" s="84"/>
    </row>
    <row r="29" spans="1:12" ht="6.75" customHeight="1">
      <c r="A29" s="73"/>
      <c r="B29" s="74"/>
      <c r="C29" s="74"/>
      <c r="D29" s="100"/>
      <c r="E29" s="82"/>
      <c r="F29" s="83"/>
      <c r="G29" s="83"/>
      <c r="H29" s="83"/>
      <c r="I29" s="83"/>
      <c r="J29" s="83"/>
      <c r="K29" s="83"/>
      <c r="L29" s="84"/>
    </row>
    <row r="30" spans="1:12" ht="12.75">
      <c r="A30" s="94" t="s">
        <v>5</v>
      </c>
      <c r="B30" s="95"/>
      <c r="C30" s="95"/>
      <c r="D30" s="100"/>
      <c r="E30" s="82"/>
      <c r="F30" s="83"/>
      <c r="G30" s="83"/>
      <c r="H30" s="83"/>
      <c r="I30" s="83"/>
      <c r="J30" s="83"/>
      <c r="K30" s="83"/>
      <c r="L30" s="84"/>
    </row>
    <row r="31" spans="1:12" ht="12.75">
      <c r="A31" s="96"/>
      <c r="B31" s="97"/>
      <c r="C31" s="97"/>
      <c r="D31" s="100"/>
      <c r="E31" s="82"/>
      <c r="F31" s="83"/>
      <c r="G31" s="83"/>
      <c r="H31" s="83"/>
      <c r="I31" s="83"/>
      <c r="J31" s="83"/>
      <c r="K31" s="83"/>
      <c r="L31" s="84"/>
    </row>
    <row r="32" spans="1:12" ht="10.5" customHeight="1" thickBot="1">
      <c r="A32" s="98"/>
      <c r="B32" s="99"/>
      <c r="C32" s="99"/>
      <c r="D32" s="101"/>
      <c r="E32" s="85"/>
      <c r="F32" s="86"/>
      <c r="G32" s="86"/>
      <c r="H32" s="86"/>
      <c r="I32" s="86"/>
      <c r="J32" s="86"/>
      <c r="K32" s="86"/>
      <c r="L32" s="87"/>
    </row>
  </sheetData>
  <mergeCells count="36">
    <mergeCell ref="A28:C28"/>
    <mergeCell ref="C14:D14"/>
    <mergeCell ref="C9:D9"/>
    <mergeCell ref="C16:D16"/>
    <mergeCell ref="C22:D22"/>
    <mergeCell ref="C20:D20"/>
    <mergeCell ref="C24:D24"/>
    <mergeCell ref="C21:D21"/>
    <mergeCell ref="A5:L5"/>
    <mergeCell ref="A7:L7"/>
    <mergeCell ref="A8:L8"/>
    <mergeCell ref="C23:D23"/>
    <mergeCell ref="E26:L32"/>
    <mergeCell ref="D1:J1"/>
    <mergeCell ref="A2:L2"/>
    <mergeCell ref="A3:L3"/>
    <mergeCell ref="A4:L4"/>
    <mergeCell ref="A30:C32"/>
    <mergeCell ref="A25:D25"/>
    <mergeCell ref="D27:D28"/>
    <mergeCell ref="D29:D32"/>
    <mergeCell ref="D6:J6"/>
    <mergeCell ref="C15:D15"/>
    <mergeCell ref="C18:D18"/>
    <mergeCell ref="C19:D19"/>
    <mergeCell ref="E25:L25"/>
    <mergeCell ref="A1:C1"/>
    <mergeCell ref="A6:C6"/>
    <mergeCell ref="C17:D17"/>
    <mergeCell ref="A29:C29"/>
    <mergeCell ref="A27:C27"/>
    <mergeCell ref="A26:C26"/>
    <mergeCell ref="C10:D10"/>
    <mergeCell ref="C11:D11"/>
    <mergeCell ref="C12:D12"/>
    <mergeCell ref="C13:D13"/>
  </mergeCells>
  <printOptions horizontalCentered="1" verticalCentered="1"/>
  <pageMargins left="0.5118110236220472" right="0.4724409448818898" top="0.3937007874015748" bottom="0.4330708661417323" header="0.1968503937007874" footer="0.2362204724409449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14" sqref="K14"/>
    </sheetView>
  </sheetViews>
  <sheetFormatPr defaultColWidth="9.140625" defaultRowHeight="12.75"/>
  <cols>
    <col min="1" max="1" width="5.421875" style="22" customWidth="1"/>
    <col min="2" max="2" width="7.140625" style="22" customWidth="1"/>
    <col min="3" max="3" width="26.8515625" style="23" customWidth="1"/>
    <col min="4" max="4" width="6.421875" style="0" customWidth="1"/>
    <col min="5" max="5" width="6.28125" style="0" customWidth="1"/>
    <col min="6" max="6" width="5.8515625" style="0" customWidth="1"/>
    <col min="7" max="7" width="6.00390625" style="0" customWidth="1"/>
    <col min="8" max="8" width="5.00390625" style="0" customWidth="1"/>
    <col min="9" max="9" width="6.00390625" style="0" customWidth="1"/>
    <col min="10" max="10" width="5.8515625" style="0" customWidth="1"/>
  </cols>
  <sheetData>
    <row r="1" ht="15.75">
      <c r="A1" s="44" t="str">
        <f>List1!A1</f>
        <v>Svaz vojáků v záloze ČR    U Pergamenky 1151/3       170 00 Praha 7</v>
      </c>
    </row>
    <row r="3" ht="20.25">
      <c r="A3" s="64" t="str">
        <f>List1!A3</f>
        <v>VÝSLEDKOVÁ   LISTINA</v>
      </c>
    </row>
    <row r="6" ht="15.75">
      <c r="A6" s="44" t="str">
        <f>List1!D6</f>
        <v>Poslední rána</v>
      </c>
    </row>
    <row r="8" ht="16.5" thickBot="1">
      <c r="A8" s="44" t="s">
        <v>41</v>
      </c>
    </row>
    <row r="9" spans="1:11" ht="13.5" thickBot="1">
      <c r="A9" s="37" t="s">
        <v>38</v>
      </c>
      <c r="B9" s="38" t="s">
        <v>38</v>
      </c>
      <c r="C9" s="39" t="s">
        <v>37</v>
      </c>
      <c r="D9" s="38" t="s">
        <v>39</v>
      </c>
      <c r="E9" s="38">
        <v>9</v>
      </c>
      <c r="F9" s="38">
        <v>8</v>
      </c>
      <c r="G9" s="38">
        <v>7</v>
      </c>
      <c r="H9" s="38">
        <v>6</v>
      </c>
      <c r="I9" s="38">
        <v>5</v>
      </c>
      <c r="J9" s="38">
        <v>0</v>
      </c>
      <c r="K9" s="40" t="s">
        <v>26</v>
      </c>
    </row>
    <row r="10" spans="1:11" ht="15.75">
      <c r="A10" s="32" t="str">
        <f>List1!A10</f>
        <v>1.</v>
      </c>
      <c r="B10" s="33" t="str">
        <f>List1!B10</f>
        <v>3535</v>
      </c>
      <c r="C10" s="34" t="str">
        <f>List1!C10</f>
        <v>Chudý Josef</v>
      </c>
      <c r="D10" s="60" t="s">
        <v>44</v>
      </c>
      <c r="E10" s="60">
        <v>8</v>
      </c>
      <c r="F10" s="60"/>
      <c r="G10" s="60"/>
      <c r="H10" s="60"/>
      <c r="I10" s="60"/>
      <c r="J10" s="60"/>
      <c r="K10" s="41">
        <f>D10*10+E10*9+F10*8+G10*7+H10*6+I10*5</f>
        <v>142</v>
      </c>
    </row>
    <row r="11" spans="1:11" ht="15.75">
      <c r="A11" s="27" t="str">
        <f>List1!A11</f>
        <v>2.</v>
      </c>
      <c r="B11" s="24" t="str">
        <f>List1!B11</f>
        <v>1819</v>
      </c>
      <c r="C11" s="25" t="str">
        <f>List1!C11</f>
        <v>Mertlík Jaroslav</v>
      </c>
      <c r="D11" s="61">
        <v>1</v>
      </c>
      <c r="E11" s="61">
        <v>2</v>
      </c>
      <c r="F11" s="61">
        <v>9</v>
      </c>
      <c r="G11" s="61">
        <v>2</v>
      </c>
      <c r="H11" s="61"/>
      <c r="I11" s="61"/>
      <c r="J11" s="61"/>
      <c r="K11" s="42">
        <f aca="true" t="shared" si="0" ref="K11:K24">D11*10+E11*9+F11*8+G11*7+H11*6+I11*5</f>
        <v>114</v>
      </c>
    </row>
    <row r="12" spans="1:11" ht="15.75">
      <c r="A12" s="27" t="str">
        <f>List1!A12</f>
        <v>3.</v>
      </c>
      <c r="B12" s="24" t="str">
        <f>List1!B12</f>
        <v>1141</v>
      </c>
      <c r="C12" s="25" t="str">
        <f>List1!C12</f>
        <v>Kaplan Vladimír</v>
      </c>
      <c r="D12" s="61">
        <v>5</v>
      </c>
      <c r="E12" s="61">
        <v>7</v>
      </c>
      <c r="F12" s="61">
        <v>2</v>
      </c>
      <c r="G12" s="61">
        <v>1</v>
      </c>
      <c r="H12" s="61"/>
      <c r="I12" s="61"/>
      <c r="J12" s="61"/>
      <c r="K12" s="42">
        <f t="shared" si="0"/>
        <v>136</v>
      </c>
    </row>
    <row r="13" spans="1:11" ht="15.75">
      <c r="A13" s="27" t="str">
        <f>List1!A13</f>
        <v>4.</v>
      </c>
      <c r="B13" s="24" t="str">
        <f>List1!B13</f>
        <v>1667</v>
      </c>
      <c r="C13" s="25" t="str">
        <f>List1!C13</f>
        <v>Mádr Pavel</v>
      </c>
      <c r="D13" s="61">
        <v>6</v>
      </c>
      <c r="E13" s="61">
        <v>8</v>
      </c>
      <c r="F13" s="61">
        <v>1</v>
      </c>
      <c r="G13" s="61"/>
      <c r="H13" s="61"/>
      <c r="I13" s="61"/>
      <c r="J13" s="61"/>
      <c r="K13" s="42">
        <f t="shared" si="0"/>
        <v>140</v>
      </c>
    </row>
    <row r="14" spans="1:11" ht="15.75">
      <c r="A14" s="27" t="str">
        <f>List1!A14</f>
        <v>5.</v>
      </c>
      <c r="B14" s="24" t="str">
        <f>List1!B14</f>
        <v>0394</v>
      </c>
      <c r="C14" s="25" t="str">
        <f>List1!C14</f>
        <v>Dobrovolný Antonín</v>
      </c>
      <c r="D14" s="61">
        <v>10</v>
      </c>
      <c r="E14" s="61">
        <v>4</v>
      </c>
      <c r="F14" s="61">
        <v>1</v>
      </c>
      <c r="G14" s="61"/>
      <c r="H14" s="61"/>
      <c r="I14" s="61"/>
      <c r="J14" s="61"/>
      <c r="K14" s="42">
        <f t="shared" si="0"/>
        <v>144</v>
      </c>
    </row>
    <row r="15" spans="1:11" ht="15.75">
      <c r="A15" s="27" t="str">
        <f>List1!A15</f>
        <v>6.</v>
      </c>
      <c r="B15" s="24" t="str">
        <f>List1!B15</f>
        <v>0992</v>
      </c>
      <c r="C15" s="25" t="str">
        <f>List1!C15</f>
        <v>Jakubec František Ing.</v>
      </c>
      <c r="D15" s="61">
        <v>6</v>
      </c>
      <c r="E15" s="61">
        <v>7</v>
      </c>
      <c r="F15" s="61">
        <v>1</v>
      </c>
      <c r="G15" s="61"/>
      <c r="H15" s="61"/>
      <c r="I15" s="61"/>
      <c r="J15" s="61"/>
      <c r="K15" s="42">
        <f t="shared" si="0"/>
        <v>131</v>
      </c>
    </row>
    <row r="16" spans="1:11" ht="15.75">
      <c r="A16" s="27" t="str">
        <f>List1!A16</f>
        <v>7.</v>
      </c>
      <c r="B16" s="24" t="str">
        <f>List1!B16</f>
        <v>2860</v>
      </c>
      <c r="C16" s="25" t="str">
        <f>List1!C16</f>
        <v>Šmída Robert</v>
      </c>
      <c r="D16" s="61">
        <v>6</v>
      </c>
      <c r="E16" s="61">
        <v>8</v>
      </c>
      <c r="F16" s="61">
        <v>1</v>
      </c>
      <c r="G16" s="61"/>
      <c r="H16" s="61"/>
      <c r="I16" s="61"/>
      <c r="J16" s="61"/>
      <c r="K16" s="42">
        <f t="shared" si="0"/>
        <v>140</v>
      </c>
    </row>
    <row r="17" spans="1:11" ht="15.75">
      <c r="A17" s="27" t="str">
        <f>List1!A17</f>
        <v>8.</v>
      </c>
      <c r="B17" s="24" t="str">
        <f>List1!B17</f>
        <v>3539</v>
      </c>
      <c r="C17" s="25" t="str">
        <f>List1!C17</f>
        <v>Moravec Stanislav</v>
      </c>
      <c r="D17" s="61">
        <v>1</v>
      </c>
      <c r="E17" s="61">
        <v>5</v>
      </c>
      <c r="F17" s="61">
        <v>4</v>
      </c>
      <c r="G17" s="61">
        <v>1</v>
      </c>
      <c r="H17" s="61">
        <v>1</v>
      </c>
      <c r="I17" s="61"/>
      <c r="J17" s="61"/>
      <c r="K17" s="42">
        <f t="shared" si="0"/>
        <v>100</v>
      </c>
    </row>
    <row r="18" spans="1:11" ht="15.75">
      <c r="A18" s="27" t="str">
        <f>List1!A18</f>
        <v>9.</v>
      </c>
      <c r="B18" s="24" t="str">
        <f>List1!B18</f>
        <v>2570</v>
      </c>
      <c r="C18" s="25" t="str">
        <f>List1!C18</f>
        <v>Smola Jaroslav</v>
      </c>
      <c r="D18" s="61">
        <v>3</v>
      </c>
      <c r="E18" s="61">
        <v>2</v>
      </c>
      <c r="F18" s="61">
        <v>5</v>
      </c>
      <c r="G18" s="61">
        <v>2</v>
      </c>
      <c r="H18" s="61"/>
      <c r="I18" s="61"/>
      <c r="J18" s="61"/>
      <c r="K18" s="42">
        <f t="shared" si="0"/>
        <v>102</v>
      </c>
    </row>
    <row r="19" spans="1:11" ht="15.75">
      <c r="A19" s="27" t="str">
        <f>List1!A19</f>
        <v>10.</v>
      </c>
      <c r="B19" s="24" t="str">
        <f>List1!B19</f>
        <v> </v>
      </c>
      <c r="C19" s="25" t="str">
        <f>List1!C19</f>
        <v>Votoček Milan</v>
      </c>
      <c r="D19" s="61">
        <v>6</v>
      </c>
      <c r="E19" s="61">
        <v>6</v>
      </c>
      <c r="F19" s="61">
        <v>3</v>
      </c>
      <c r="G19" s="61"/>
      <c r="H19" s="61"/>
      <c r="I19" s="61"/>
      <c r="J19" s="61"/>
      <c r="K19" s="42">
        <f t="shared" si="0"/>
        <v>138</v>
      </c>
    </row>
    <row r="20" spans="1:11" ht="15.75">
      <c r="A20" s="27" t="str">
        <f>List1!A20</f>
        <v>11.</v>
      </c>
      <c r="B20" s="24" t="str">
        <f>List1!B20</f>
        <v>2765</v>
      </c>
      <c r="C20" s="25" t="str">
        <f>List1!C20</f>
        <v>Šauer Jan</v>
      </c>
      <c r="D20" s="58"/>
      <c r="E20" s="58"/>
      <c r="F20" s="58"/>
      <c r="G20" s="58"/>
      <c r="H20" s="58"/>
      <c r="I20" s="58"/>
      <c r="J20" s="58"/>
      <c r="K20" s="42">
        <f t="shared" si="0"/>
        <v>0</v>
      </c>
    </row>
    <row r="21" spans="1:11" ht="15.75">
      <c r="A21" s="27" t="str">
        <f>List1!A21</f>
        <v>12.</v>
      </c>
      <c r="B21" s="24" t="str">
        <f>List1!B21</f>
        <v> </v>
      </c>
      <c r="C21" s="25" t="str">
        <f>List1!C21</f>
        <v> </v>
      </c>
      <c r="D21" s="58"/>
      <c r="E21" s="58"/>
      <c r="F21" s="58"/>
      <c r="G21" s="58"/>
      <c r="H21" s="58"/>
      <c r="I21" s="58"/>
      <c r="J21" s="58"/>
      <c r="K21" s="42">
        <f t="shared" si="0"/>
        <v>0</v>
      </c>
    </row>
    <row r="22" spans="1:11" ht="15.75">
      <c r="A22" s="27" t="str">
        <f>List1!A22</f>
        <v>13.</v>
      </c>
      <c r="B22" s="24" t="str">
        <f>List1!B22</f>
        <v> </v>
      </c>
      <c r="C22" s="25" t="str">
        <f>List1!C22</f>
        <v> </v>
      </c>
      <c r="D22" s="58"/>
      <c r="E22" s="58"/>
      <c r="F22" s="58"/>
      <c r="G22" s="58"/>
      <c r="H22" s="58"/>
      <c r="I22" s="58"/>
      <c r="J22" s="58"/>
      <c r="K22" s="42">
        <f t="shared" si="0"/>
        <v>0</v>
      </c>
    </row>
    <row r="23" spans="1:11" ht="15.75">
      <c r="A23" s="27" t="str">
        <f>List1!A23</f>
        <v>14.</v>
      </c>
      <c r="B23" s="24" t="str">
        <f>List1!B23</f>
        <v> </v>
      </c>
      <c r="C23" s="25" t="str">
        <f>List1!C23</f>
        <v> </v>
      </c>
      <c r="D23" s="58"/>
      <c r="E23" s="58"/>
      <c r="F23" s="58"/>
      <c r="G23" s="58"/>
      <c r="H23" s="58"/>
      <c r="I23" s="58"/>
      <c r="J23" s="58"/>
      <c r="K23" s="42">
        <f t="shared" si="0"/>
        <v>0</v>
      </c>
    </row>
    <row r="24" spans="1:11" ht="16.5" thickBot="1">
      <c r="A24" s="28" t="str">
        <f>List1!A24</f>
        <v>15.</v>
      </c>
      <c r="B24" s="29" t="str">
        <f>List1!B24</f>
        <v> </v>
      </c>
      <c r="C24" s="30" t="str">
        <f>List1!C24</f>
        <v> </v>
      </c>
      <c r="D24" s="59"/>
      <c r="E24" s="59"/>
      <c r="F24" s="59"/>
      <c r="G24" s="59"/>
      <c r="H24" s="59"/>
      <c r="I24" s="59"/>
      <c r="J24" s="59"/>
      <c r="K24" s="43">
        <f t="shared" si="0"/>
        <v>0</v>
      </c>
    </row>
  </sheetData>
  <printOptions/>
  <pageMargins left="0.45" right="0.41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O30"/>
  <sheetViews>
    <sheetView workbookViewId="0" topLeftCell="A5">
      <selection activeCell="A8" sqref="A8:L2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5.8515625" style="0" customWidth="1"/>
    <col min="4" max="4" width="7.28125" style="0" customWidth="1"/>
    <col min="5" max="5" width="7.140625" style="0" customWidth="1"/>
    <col min="6" max="6" width="7.00390625" style="0" customWidth="1"/>
    <col min="7" max="7" width="6.57421875" style="0" customWidth="1"/>
    <col min="8" max="8" width="5.7109375" style="0" customWidth="1"/>
    <col min="9" max="10" width="6.7109375" style="0" customWidth="1"/>
    <col min="11" max="11" width="7.421875" style="0" customWidth="1"/>
    <col min="12" max="12" width="7.7109375" style="0" customWidth="1"/>
  </cols>
  <sheetData>
    <row r="8" spans="1:15" ht="16.5" thickBot="1">
      <c r="A8" s="44" t="s">
        <v>42</v>
      </c>
      <c r="B8" s="22"/>
      <c r="C8" s="23"/>
      <c r="M8" s="46"/>
      <c r="N8" s="46"/>
      <c r="O8" s="46"/>
    </row>
    <row r="9" spans="1:15" ht="13.5" thickBot="1">
      <c r="A9" s="37" t="s">
        <v>38</v>
      </c>
      <c r="B9" s="38" t="s">
        <v>38</v>
      </c>
      <c r="C9" s="39" t="s">
        <v>37</v>
      </c>
      <c r="D9" s="38" t="s">
        <v>39</v>
      </c>
      <c r="E9" s="38">
        <v>9</v>
      </c>
      <c r="F9" s="38">
        <v>8</v>
      </c>
      <c r="G9" s="38">
        <v>7</v>
      </c>
      <c r="H9" s="38">
        <v>6</v>
      </c>
      <c r="I9" s="38">
        <v>5</v>
      </c>
      <c r="J9" s="38">
        <v>0</v>
      </c>
      <c r="K9" s="50" t="s">
        <v>43</v>
      </c>
      <c r="L9" s="57" t="s">
        <v>26</v>
      </c>
      <c r="M9" s="46"/>
      <c r="N9" s="46"/>
      <c r="O9" s="46"/>
    </row>
    <row r="10" spans="1:15" ht="15.75">
      <c r="A10" s="32" t="str">
        <f>List1!A10</f>
        <v>1.</v>
      </c>
      <c r="B10" s="33" t="str">
        <f>List1!B10</f>
        <v>3535</v>
      </c>
      <c r="C10" s="34" t="str">
        <f>List1!C10</f>
        <v>Chudý Josef</v>
      </c>
      <c r="D10" s="35"/>
      <c r="E10" s="36"/>
      <c r="F10" s="36"/>
      <c r="G10" s="36"/>
      <c r="H10" s="36"/>
      <c r="I10" s="36"/>
      <c r="J10" s="36"/>
      <c r="K10" s="51"/>
      <c r="L10" s="54">
        <f aca="true" t="shared" si="0" ref="L10:L24">D10*10+E10*9+F10*8+G10*7+H10*6+I10*5-K10</f>
        <v>0</v>
      </c>
      <c r="M10" s="46"/>
      <c r="N10" s="46"/>
      <c r="O10" s="46"/>
    </row>
    <row r="11" spans="1:15" ht="15.75">
      <c r="A11" s="27" t="str">
        <f>List1!A11</f>
        <v>2.</v>
      </c>
      <c r="B11" s="24" t="str">
        <f>List1!B11</f>
        <v>1819</v>
      </c>
      <c r="C11" s="25" t="str">
        <f>List1!C11</f>
        <v>Mertlík Jaroslav</v>
      </c>
      <c r="D11" s="26"/>
      <c r="E11" s="26"/>
      <c r="F11" s="26"/>
      <c r="G11" s="26"/>
      <c r="H11" s="26"/>
      <c r="I11" s="26"/>
      <c r="J11" s="26"/>
      <c r="K11" s="52"/>
      <c r="L11" s="55">
        <f t="shared" si="0"/>
        <v>0</v>
      </c>
      <c r="M11" s="46"/>
      <c r="N11" s="46"/>
      <c r="O11" s="46"/>
    </row>
    <row r="12" spans="1:15" ht="15.75">
      <c r="A12" s="27" t="str">
        <f>List1!A12</f>
        <v>3.</v>
      </c>
      <c r="B12" s="24" t="str">
        <f>List1!B12</f>
        <v>1141</v>
      </c>
      <c r="C12" s="25" t="str">
        <f>List1!C12</f>
        <v>Kaplan Vladimír</v>
      </c>
      <c r="D12" s="26"/>
      <c r="E12" s="26"/>
      <c r="F12" s="26"/>
      <c r="G12" s="26"/>
      <c r="H12" s="26"/>
      <c r="I12" s="26"/>
      <c r="J12" s="26"/>
      <c r="K12" s="52"/>
      <c r="L12" s="55">
        <f t="shared" si="0"/>
        <v>0</v>
      </c>
      <c r="M12" s="46"/>
      <c r="N12" s="46"/>
      <c r="O12" s="46"/>
    </row>
    <row r="13" spans="1:15" ht="15.75">
      <c r="A13" s="27" t="str">
        <f>List1!A13</f>
        <v>4.</v>
      </c>
      <c r="B13" s="24" t="str">
        <f>List1!B13</f>
        <v>1667</v>
      </c>
      <c r="C13" s="25" t="str">
        <f>List1!C13</f>
        <v>Mádr Pavel</v>
      </c>
      <c r="D13" s="26"/>
      <c r="E13" s="26"/>
      <c r="F13" s="26"/>
      <c r="G13" s="26"/>
      <c r="H13" s="26"/>
      <c r="I13" s="26"/>
      <c r="J13" s="26"/>
      <c r="K13" s="52"/>
      <c r="L13" s="55">
        <f t="shared" si="0"/>
        <v>0</v>
      </c>
      <c r="M13" s="46"/>
      <c r="N13" s="46"/>
      <c r="O13" s="46"/>
    </row>
    <row r="14" spans="1:15" ht="15.75">
      <c r="A14" s="27" t="str">
        <f>List1!A14</f>
        <v>5.</v>
      </c>
      <c r="B14" s="24" t="str">
        <f>List1!B14</f>
        <v>0394</v>
      </c>
      <c r="C14" s="25" t="str">
        <f>List1!C14</f>
        <v>Dobrovolný Antonín</v>
      </c>
      <c r="D14" s="26"/>
      <c r="E14" s="26"/>
      <c r="F14" s="26"/>
      <c r="G14" s="26"/>
      <c r="H14" s="26"/>
      <c r="I14" s="26"/>
      <c r="J14" s="26"/>
      <c r="K14" s="52"/>
      <c r="L14" s="55">
        <f t="shared" si="0"/>
        <v>0</v>
      </c>
      <c r="M14" s="46"/>
      <c r="N14" s="46"/>
      <c r="O14" s="46"/>
    </row>
    <row r="15" spans="1:15" ht="15.75">
      <c r="A15" s="27" t="str">
        <f>List1!A15</f>
        <v>6.</v>
      </c>
      <c r="B15" s="24" t="str">
        <f>List1!B15</f>
        <v>0992</v>
      </c>
      <c r="C15" s="25" t="str">
        <f>List1!C15</f>
        <v>Jakubec František Ing.</v>
      </c>
      <c r="D15" s="26"/>
      <c r="E15" s="26"/>
      <c r="F15" s="26"/>
      <c r="G15" s="26"/>
      <c r="H15" s="26"/>
      <c r="I15" s="26"/>
      <c r="J15" s="26"/>
      <c r="K15" s="52"/>
      <c r="L15" s="55">
        <f t="shared" si="0"/>
        <v>0</v>
      </c>
      <c r="M15" s="46"/>
      <c r="N15" s="46"/>
      <c r="O15" s="46"/>
    </row>
    <row r="16" spans="1:15" ht="15.75">
      <c r="A16" s="27" t="str">
        <f>List1!A16</f>
        <v>7.</v>
      </c>
      <c r="B16" s="24" t="str">
        <f>List1!B16</f>
        <v>2860</v>
      </c>
      <c r="C16" s="25" t="str">
        <f>List1!C16</f>
        <v>Šmída Robert</v>
      </c>
      <c r="D16" s="26"/>
      <c r="E16" s="26"/>
      <c r="F16" s="26"/>
      <c r="G16" s="26"/>
      <c r="H16" s="26"/>
      <c r="I16" s="26"/>
      <c r="J16" s="26"/>
      <c r="K16" s="52"/>
      <c r="L16" s="55">
        <f t="shared" si="0"/>
        <v>0</v>
      </c>
      <c r="M16" s="46"/>
      <c r="N16" s="46"/>
      <c r="O16" s="46"/>
    </row>
    <row r="17" spans="1:15" ht="15.75">
      <c r="A17" s="27" t="str">
        <f>List1!A17</f>
        <v>8.</v>
      </c>
      <c r="B17" s="24" t="str">
        <f>List1!B17</f>
        <v>3539</v>
      </c>
      <c r="C17" s="25" t="str">
        <f>List1!C17</f>
        <v>Moravec Stanislav</v>
      </c>
      <c r="D17" s="26"/>
      <c r="E17" s="26"/>
      <c r="F17" s="26"/>
      <c r="G17" s="26"/>
      <c r="H17" s="26"/>
      <c r="I17" s="26"/>
      <c r="J17" s="26"/>
      <c r="K17" s="52"/>
      <c r="L17" s="55">
        <f t="shared" si="0"/>
        <v>0</v>
      </c>
      <c r="M17" s="46"/>
      <c r="N17" s="46"/>
      <c r="O17" s="46"/>
    </row>
    <row r="18" spans="1:15" ht="15.75">
      <c r="A18" s="27" t="str">
        <f>List1!A18</f>
        <v>9.</v>
      </c>
      <c r="B18" s="24" t="str">
        <f>List1!B18</f>
        <v>2570</v>
      </c>
      <c r="C18" s="25" t="str">
        <f>List1!C18</f>
        <v>Smola Jaroslav</v>
      </c>
      <c r="D18" s="26"/>
      <c r="E18" s="26"/>
      <c r="F18" s="26"/>
      <c r="G18" s="26"/>
      <c r="H18" s="26"/>
      <c r="I18" s="26"/>
      <c r="J18" s="26"/>
      <c r="K18" s="52"/>
      <c r="L18" s="55">
        <f t="shared" si="0"/>
        <v>0</v>
      </c>
      <c r="M18" s="46"/>
      <c r="N18" s="46"/>
      <c r="O18" s="46"/>
    </row>
    <row r="19" spans="1:15" ht="15.75">
      <c r="A19" s="27" t="str">
        <f>List1!A19</f>
        <v>10.</v>
      </c>
      <c r="B19" s="24" t="str">
        <f>List1!B19</f>
        <v> </v>
      </c>
      <c r="C19" s="25" t="str">
        <f>List1!C19</f>
        <v>Votoček Milan</v>
      </c>
      <c r="D19" s="26"/>
      <c r="E19" s="26"/>
      <c r="F19" s="26"/>
      <c r="G19" s="26"/>
      <c r="H19" s="26"/>
      <c r="I19" s="26"/>
      <c r="J19" s="26"/>
      <c r="K19" s="52"/>
      <c r="L19" s="55">
        <f t="shared" si="0"/>
        <v>0</v>
      </c>
      <c r="M19" s="46"/>
      <c r="N19" s="46"/>
      <c r="O19" s="46"/>
    </row>
    <row r="20" spans="1:15" ht="15.75">
      <c r="A20" s="27" t="str">
        <f>List1!A20</f>
        <v>11.</v>
      </c>
      <c r="B20" s="24" t="str">
        <f>List1!B20</f>
        <v>2765</v>
      </c>
      <c r="C20" s="25" t="str">
        <f>List1!C20</f>
        <v>Šauer Jan</v>
      </c>
      <c r="D20" s="26"/>
      <c r="E20" s="26"/>
      <c r="F20" s="26"/>
      <c r="G20" s="26"/>
      <c r="H20" s="26"/>
      <c r="I20" s="26"/>
      <c r="J20" s="26"/>
      <c r="K20" s="52"/>
      <c r="L20" s="55">
        <f t="shared" si="0"/>
        <v>0</v>
      </c>
      <c r="M20" s="46"/>
      <c r="N20" s="46"/>
      <c r="O20" s="46"/>
    </row>
    <row r="21" spans="1:15" ht="15.75">
      <c r="A21" s="27" t="str">
        <f>List1!A21</f>
        <v>12.</v>
      </c>
      <c r="B21" s="24" t="str">
        <f>List1!B21</f>
        <v> </v>
      </c>
      <c r="C21" s="25" t="str">
        <f>List1!C21</f>
        <v> </v>
      </c>
      <c r="D21" s="26"/>
      <c r="E21" s="26"/>
      <c r="F21" s="26"/>
      <c r="G21" s="26"/>
      <c r="H21" s="26"/>
      <c r="I21" s="26"/>
      <c r="J21" s="26"/>
      <c r="K21" s="52"/>
      <c r="L21" s="55">
        <f t="shared" si="0"/>
        <v>0</v>
      </c>
      <c r="M21" s="46"/>
      <c r="N21" s="46"/>
      <c r="O21" s="46"/>
    </row>
    <row r="22" spans="1:15" ht="15.75">
      <c r="A22" s="27" t="str">
        <f>List1!A22</f>
        <v>13.</v>
      </c>
      <c r="B22" s="24" t="str">
        <f>List1!B22</f>
        <v> </v>
      </c>
      <c r="C22" s="25" t="str">
        <f>List1!C22</f>
        <v> </v>
      </c>
      <c r="D22" s="26"/>
      <c r="E22" s="26"/>
      <c r="F22" s="26"/>
      <c r="G22" s="26"/>
      <c r="H22" s="26"/>
      <c r="I22" s="26"/>
      <c r="J22" s="26"/>
      <c r="K22" s="52"/>
      <c r="L22" s="55">
        <f t="shared" si="0"/>
        <v>0</v>
      </c>
      <c r="M22" s="46"/>
      <c r="N22" s="46"/>
      <c r="O22" s="46"/>
    </row>
    <row r="23" spans="1:15" ht="15.75">
      <c r="A23" s="27" t="str">
        <f>List1!A23</f>
        <v>14.</v>
      </c>
      <c r="B23" s="24" t="str">
        <f>List1!B23</f>
        <v> </v>
      </c>
      <c r="C23" s="25" t="str">
        <f>List1!C23</f>
        <v> </v>
      </c>
      <c r="D23" s="26"/>
      <c r="E23" s="26"/>
      <c r="F23" s="26"/>
      <c r="G23" s="26"/>
      <c r="H23" s="26"/>
      <c r="I23" s="26"/>
      <c r="J23" s="26"/>
      <c r="K23" s="52"/>
      <c r="L23" s="55">
        <f t="shared" si="0"/>
        <v>0</v>
      </c>
      <c r="M23" s="46"/>
      <c r="N23" s="46"/>
      <c r="O23" s="46"/>
    </row>
    <row r="24" spans="1:15" ht="16.5" thickBot="1">
      <c r="A24" s="28" t="str">
        <f>List1!A24</f>
        <v>15.</v>
      </c>
      <c r="B24" s="29" t="str">
        <f>List1!B24</f>
        <v> </v>
      </c>
      <c r="C24" s="30" t="str">
        <f>List1!C24</f>
        <v> </v>
      </c>
      <c r="D24" s="31"/>
      <c r="E24" s="31"/>
      <c r="F24" s="31"/>
      <c r="G24" s="31"/>
      <c r="H24" s="31"/>
      <c r="I24" s="31"/>
      <c r="J24" s="31"/>
      <c r="K24" s="53"/>
      <c r="L24" s="56">
        <f t="shared" si="0"/>
        <v>0</v>
      </c>
      <c r="M24" s="46"/>
      <c r="N24" s="46"/>
      <c r="O24" s="46"/>
    </row>
    <row r="25" spans="1:15" ht="15.75">
      <c r="A25" s="45"/>
      <c r="B25" s="47"/>
      <c r="C25" s="48"/>
      <c r="D25" s="46"/>
      <c r="E25" s="46"/>
      <c r="F25" s="46"/>
      <c r="G25" s="46"/>
      <c r="H25" s="46"/>
      <c r="I25" s="46"/>
      <c r="J25" s="46"/>
      <c r="K25" s="46"/>
      <c r="L25" s="49"/>
      <c r="M25" s="46"/>
      <c r="N25" s="46"/>
      <c r="O25" s="46"/>
    </row>
    <row r="26" spans="1:15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L24"/>
  <sheetViews>
    <sheetView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8.28125" style="0" customWidth="1"/>
    <col min="3" max="3" width="25.7109375" style="0" customWidth="1"/>
    <col min="4" max="4" width="7.00390625" style="0" customWidth="1"/>
    <col min="5" max="5" width="6.7109375" style="0" customWidth="1"/>
    <col min="6" max="7" width="6.140625" style="0" customWidth="1"/>
    <col min="8" max="10" width="6.7109375" style="0" customWidth="1"/>
    <col min="11" max="11" width="7.140625" style="0" customWidth="1"/>
    <col min="12" max="12" width="6.8515625" style="0" customWidth="1"/>
  </cols>
  <sheetData>
    <row r="8" spans="1:3" ht="16.5" thickBot="1">
      <c r="A8" s="44" t="s">
        <v>42</v>
      </c>
      <c r="B8" s="22"/>
      <c r="C8" s="23"/>
    </row>
    <row r="9" spans="1:12" ht="13.5" thickBot="1">
      <c r="A9" s="37" t="s">
        <v>38</v>
      </c>
      <c r="B9" s="38" t="s">
        <v>38</v>
      </c>
      <c r="C9" s="39" t="s">
        <v>37</v>
      </c>
      <c r="D9" s="38" t="s">
        <v>39</v>
      </c>
      <c r="E9" s="38">
        <v>9</v>
      </c>
      <c r="F9" s="38">
        <v>8</v>
      </c>
      <c r="G9" s="38">
        <v>7</v>
      </c>
      <c r="H9" s="38">
        <v>6</v>
      </c>
      <c r="I9" s="38">
        <v>5</v>
      </c>
      <c r="J9" s="38">
        <v>0</v>
      </c>
      <c r="K9" s="50" t="s">
        <v>43</v>
      </c>
      <c r="L9" s="57" t="s">
        <v>26</v>
      </c>
    </row>
    <row r="10" spans="1:12" ht="15.75">
      <c r="A10" s="32" t="str">
        <f>List1!A10</f>
        <v>1.</v>
      </c>
      <c r="B10" s="33" t="str">
        <f>List1!B10</f>
        <v>3535</v>
      </c>
      <c r="C10" s="34" t="str">
        <f>List1!C10</f>
        <v>Chudý Josef</v>
      </c>
      <c r="D10" s="35"/>
      <c r="E10" s="36"/>
      <c r="F10" s="36"/>
      <c r="G10" s="36"/>
      <c r="H10" s="36"/>
      <c r="I10" s="36"/>
      <c r="J10" s="36"/>
      <c r="K10" s="51"/>
      <c r="L10" s="54">
        <f aca="true" t="shared" si="0" ref="L10:L24">D10*10+E10*9+F10*8+G10*7+H10*6+I10*5-K10</f>
        <v>0</v>
      </c>
    </row>
    <row r="11" spans="1:12" ht="15.75">
      <c r="A11" s="27" t="str">
        <f>List1!A11</f>
        <v>2.</v>
      </c>
      <c r="B11" s="24" t="str">
        <f>List1!B11</f>
        <v>1819</v>
      </c>
      <c r="C11" s="25" t="str">
        <f>List1!C11</f>
        <v>Mertlík Jaroslav</v>
      </c>
      <c r="D11" s="26"/>
      <c r="E11" s="26"/>
      <c r="F11" s="26"/>
      <c r="G11" s="26"/>
      <c r="H11" s="26"/>
      <c r="I11" s="26"/>
      <c r="J11" s="26"/>
      <c r="K11" s="52"/>
      <c r="L11" s="55">
        <f t="shared" si="0"/>
        <v>0</v>
      </c>
    </row>
    <row r="12" spans="1:12" ht="15.75">
      <c r="A12" s="27" t="str">
        <f>List1!A12</f>
        <v>3.</v>
      </c>
      <c r="B12" s="24" t="str">
        <f>List1!B12</f>
        <v>1141</v>
      </c>
      <c r="C12" s="25" t="str">
        <f>List1!C12</f>
        <v>Kaplan Vladimír</v>
      </c>
      <c r="D12" s="26"/>
      <c r="E12" s="26"/>
      <c r="F12" s="26"/>
      <c r="G12" s="26"/>
      <c r="H12" s="26"/>
      <c r="I12" s="26"/>
      <c r="J12" s="26"/>
      <c r="K12" s="52"/>
      <c r="L12" s="55">
        <f t="shared" si="0"/>
        <v>0</v>
      </c>
    </row>
    <row r="13" spans="1:12" ht="15.75">
      <c r="A13" s="27" t="str">
        <f>List1!A13</f>
        <v>4.</v>
      </c>
      <c r="B13" s="24" t="str">
        <f>List1!B13</f>
        <v>1667</v>
      </c>
      <c r="C13" s="25" t="str">
        <f>List1!C13</f>
        <v>Mádr Pavel</v>
      </c>
      <c r="D13" s="26"/>
      <c r="E13" s="26"/>
      <c r="F13" s="26"/>
      <c r="G13" s="26"/>
      <c r="H13" s="26"/>
      <c r="I13" s="26"/>
      <c r="J13" s="26"/>
      <c r="K13" s="52"/>
      <c r="L13" s="55">
        <f t="shared" si="0"/>
        <v>0</v>
      </c>
    </row>
    <row r="14" spans="1:12" ht="15.75">
      <c r="A14" s="27" t="str">
        <f>List1!A14</f>
        <v>5.</v>
      </c>
      <c r="B14" s="24" t="str">
        <f>List1!B14</f>
        <v>0394</v>
      </c>
      <c r="C14" s="25" t="str">
        <f>List1!C14</f>
        <v>Dobrovolný Antonín</v>
      </c>
      <c r="D14" s="26"/>
      <c r="E14" s="26"/>
      <c r="F14" s="26"/>
      <c r="G14" s="26"/>
      <c r="H14" s="26"/>
      <c r="I14" s="26"/>
      <c r="J14" s="26"/>
      <c r="K14" s="52"/>
      <c r="L14" s="55">
        <f t="shared" si="0"/>
        <v>0</v>
      </c>
    </row>
    <row r="15" spans="1:12" ht="15.75">
      <c r="A15" s="27" t="str">
        <f>List1!A15</f>
        <v>6.</v>
      </c>
      <c r="B15" s="24" t="str">
        <f>List1!B15</f>
        <v>0992</v>
      </c>
      <c r="C15" s="25" t="str">
        <f>List1!C15</f>
        <v>Jakubec František Ing.</v>
      </c>
      <c r="D15" s="26"/>
      <c r="E15" s="26"/>
      <c r="F15" s="26"/>
      <c r="G15" s="26"/>
      <c r="H15" s="26"/>
      <c r="I15" s="26"/>
      <c r="J15" s="26"/>
      <c r="K15" s="52"/>
      <c r="L15" s="55">
        <f t="shared" si="0"/>
        <v>0</v>
      </c>
    </row>
    <row r="16" spans="1:12" ht="15.75">
      <c r="A16" s="27" t="str">
        <f>List1!A16</f>
        <v>7.</v>
      </c>
      <c r="B16" s="24" t="str">
        <f>List1!B16</f>
        <v>2860</v>
      </c>
      <c r="C16" s="25" t="str">
        <f>List1!C16</f>
        <v>Šmída Robert</v>
      </c>
      <c r="D16" s="26"/>
      <c r="E16" s="26"/>
      <c r="F16" s="26"/>
      <c r="G16" s="26"/>
      <c r="H16" s="26"/>
      <c r="I16" s="26"/>
      <c r="J16" s="26"/>
      <c r="K16" s="52"/>
      <c r="L16" s="55">
        <f t="shared" si="0"/>
        <v>0</v>
      </c>
    </row>
    <row r="17" spans="1:12" ht="15.75">
      <c r="A17" s="27" t="str">
        <f>List1!A17</f>
        <v>8.</v>
      </c>
      <c r="B17" s="24" t="str">
        <f>List1!B17</f>
        <v>3539</v>
      </c>
      <c r="C17" s="25" t="str">
        <f>List1!C17</f>
        <v>Moravec Stanislav</v>
      </c>
      <c r="D17" s="26"/>
      <c r="E17" s="26"/>
      <c r="F17" s="26"/>
      <c r="G17" s="26"/>
      <c r="H17" s="26"/>
      <c r="I17" s="26"/>
      <c r="J17" s="26"/>
      <c r="K17" s="52"/>
      <c r="L17" s="55">
        <f t="shared" si="0"/>
        <v>0</v>
      </c>
    </row>
    <row r="18" spans="1:12" ht="15.75">
      <c r="A18" s="27" t="str">
        <f>List1!A18</f>
        <v>9.</v>
      </c>
      <c r="B18" s="24" t="str">
        <f>List1!B18</f>
        <v>2570</v>
      </c>
      <c r="C18" s="25" t="str">
        <f>List1!C18</f>
        <v>Smola Jaroslav</v>
      </c>
      <c r="D18" s="26"/>
      <c r="E18" s="26"/>
      <c r="F18" s="26"/>
      <c r="G18" s="26"/>
      <c r="H18" s="26"/>
      <c r="I18" s="26"/>
      <c r="J18" s="26"/>
      <c r="K18" s="52"/>
      <c r="L18" s="55">
        <f t="shared" si="0"/>
        <v>0</v>
      </c>
    </row>
    <row r="19" spans="1:12" ht="15.75">
      <c r="A19" s="27" t="str">
        <f>List1!A19</f>
        <v>10.</v>
      </c>
      <c r="B19" s="24" t="str">
        <f>List1!B19</f>
        <v> </v>
      </c>
      <c r="C19" s="25" t="str">
        <f>List1!C19</f>
        <v>Votoček Milan</v>
      </c>
      <c r="D19" s="26"/>
      <c r="E19" s="26"/>
      <c r="F19" s="26"/>
      <c r="G19" s="26"/>
      <c r="H19" s="26"/>
      <c r="I19" s="26"/>
      <c r="J19" s="26"/>
      <c r="K19" s="52"/>
      <c r="L19" s="55">
        <f t="shared" si="0"/>
        <v>0</v>
      </c>
    </row>
    <row r="20" spans="1:12" ht="15.75">
      <c r="A20" s="27" t="str">
        <f>List1!A20</f>
        <v>11.</v>
      </c>
      <c r="B20" s="24" t="str">
        <f>List1!B20</f>
        <v>2765</v>
      </c>
      <c r="C20" s="25" t="str">
        <f>List1!C20</f>
        <v>Šauer Jan</v>
      </c>
      <c r="D20" s="26"/>
      <c r="E20" s="26"/>
      <c r="F20" s="26"/>
      <c r="G20" s="26"/>
      <c r="H20" s="26"/>
      <c r="I20" s="26"/>
      <c r="J20" s="26"/>
      <c r="K20" s="52"/>
      <c r="L20" s="55">
        <f t="shared" si="0"/>
        <v>0</v>
      </c>
    </row>
    <row r="21" spans="1:12" ht="15.75">
      <c r="A21" s="27" t="str">
        <f>List1!A21</f>
        <v>12.</v>
      </c>
      <c r="B21" s="24" t="str">
        <f>List1!B21</f>
        <v> </v>
      </c>
      <c r="C21" s="25" t="str">
        <f>List1!C21</f>
        <v> </v>
      </c>
      <c r="D21" s="26"/>
      <c r="E21" s="26"/>
      <c r="F21" s="26"/>
      <c r="G21" s="26"/>
      <c r="H21" s="26"/>
      <c r="I21" s="26"/>
      <c r="J21" s="26"/>
      <c r="K21" s="52"/>
      <c r="L21" s="55">
        <f t="shared" si="0"/>
        <v>0</v>
      </c>
    </row>
    <row r="22" spans="1:12" ht="15.75">
      <c r="A22" s="27" t="str">
        <f>List1!A22</f>
        <v>13.</v>
      </c>
      <c r="B22" s="24" t="str">
        <f>List1!B22</f>
        <v> </v>
      </c>
      <c r="C22" s="25" t="str">
        <f>List1!C22</f>
        <v> </v>
      </c>
      <c r="D22" s="26"/>
      <c r="E22" s="26"/>
      <c r="F22" s="26"/>
      <c r="G22" s="26"/>
      <c r="H22" s="26"/>
      <c r="I22" s="26"/>
      <c r="J22" s="26"/>
      <c r="K22" s="52"/>
      <c r="L22" s="55">
        <f t="shared" si="0"/>
        <v>0</v>
      </c>
    </row>
    <row r="23" spans="1:12" ht="15.75">
      <c r="A23" s="27" t="str">
        <f>List1!A23</f>
        <v>14.</v>
      </c>
      <c r="B23" s="24" t="str">
        <f>List1!B23</f>
        <v> </v>
      </c>
      <c r="C23" s="25" t="str">
        <f>List1!C23</f>
        <v> </v>
      </c>
      <c r="D23" s="26"/>
      <c r="E23" s="26"/>
      <c r="F23" s="26"/>
      <c r="G23" s="26"/>
      <c r="H23" s="26"/>
      <c r="I23" s="26"/>
      <c r="J23" s="26"/>
      <c r="K23" s="52"/>
      <c r="L23" s="55">
        <f t="shared" si="0"/>
        <v>0</v>
      </c>
    </row>
    <row r="24" spans="1:12" ht="16.5" thickBot="1">
      <c r="A24" s="28" t="str">
        <f>List1!A24</f>
        <v>15.</v>
      </c>
      <c r="B24" s="29" t="str">
        <f>List1!B24</f>
        <v> </v>
      </c>
      <c r="C24" s="30" t="str">
        <f>List1!C24</f>
        <v> </v>
      </c>
      <c r="D24" s="31"/>
      <c r="E24" s="31"/>
      <c r="F24" s="31"/>
      <c r="G24" s="31"/>
      <c r="H24" s="31"/>
      <c r="I24" s="31"/>
      <c r="J24" s="31"/>
      <c r="K24" s="53"/>
      <c r="L24" s="56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FraJa SW</cp:lastModifiedBy>
  <cp:lastPrinted>2006-08-29T12:54:54Z</cp:lastPrinted>
  <dcterms:created xsi:type="dcterms:W3CDTF">1997-01-24T11:07:25Z</dcterms:created>
  <dcterms:modified xsi:type="dcterms:W3CDTF">2006-12-16T19:01:04Z</dcterms:modified>
  <cp:category/>
  <cp:version/>
  <cp:contentType/>
  <cp:contentStatus/>
</cp:coreProperties>
</file>